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 activeTab="1"/>
  </bookViews>
  <sheets>
    <sheet name="決算書収入の部" sheetId="1" r:id="rId1"/>
    <sheet name="決算書支出の部" sheetId="5" r:id="rId2"/>
    <sheet name="Sheet2" sheetId="2" r:id="rId3"/>
    <sheet name="Sheet3" sheetId="3" r:id="rId4"/>
  </sheets>
  <definedNames>
    <definedName name="_xlnm.Print_Area" localSheetId="1">決算書支出の部!$A$1:$F$108</definedName>
    <definedName name="_xlnm.Print_Area" localSheetId="0">決算書収入の部!$A$1:$F$55</definedName>
  </definedNames>
  <calcPr calcId="125725"/>
</workbook>
</file>

<file path=xl/calcChain.xml><?xml version="1.0" encoding="utf-8"?>
<calcChain xmlns="http://schemas.openxmlformats.org/spreadsheetml/2006/main">
  <c r="D61" i="5"/>
  <c r="D94"/>
  <c r="D51"/>
  <c r="E52" s="1"/>
  <c r="D11"/>
  <c r="F101"/>
  <c r="E37" i="1"/>
  <c r="E17"/>
  <c r="E13"/>
  <c r="E10"/>
  <c r="E50"/>
  <c r="E54"/>
  <c r="F55" l="1"/>
  <c r="E95" i="5"/>
  <c r="F96" s="1"/>
  <c r="F97" l="1"/>
  <c r="F103" l="1"/>
  <c r="F106" l="1"/>
  <c r="F108" s="1"/>
</calcChain>
</file>

<file path=xl/sharedStrings.xml><?xml version="1.0" encoding="utf-8"?>
<sst xmlns="http://schemas.openxmlformats.org/spreadsheetml/2006/main" count="151" uniqueCount="112">
  <si>
    <t>Ⅰ　経常収益</t>
    <rPh sb="2" eb="4">
      <t>ケイジョウ</t>
    </rPh>
    <rPh sb="4" eb="6">
      <t>シュウエキ</t>
    </rPh>
    <phoneticPr fontId="1"/>
  </si>
  <si>
    <t>１．受取会費</t>
    <rPh sb="2" eb="4">
      <t>ウケトリ</t>
    </rPh>
    <rPh sb="4" eb="6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</si>
  <si>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</si>
  <si>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金額</t>
    <rPh sb="0" eb="2">
      <t>キンガク</t>
    </rPh>
    <phoneticPr fontId="1"/>
  </si>
  <si>
    <t>宮崎県地球温暖化防止活動推進センター</t>
    <rPh sb="0" eb="3">
      <t>ミヤザキケン</t>
    </rPh>
    <rPh sb="3" eb="5">
      <t>チキュウ</t>
    </rPh>
    <rPh sb="5" eb="8">
      <t>オンダンカ</t>
    </rPh>
    <rPh sb="8" eb="10">
      <t>ボウシ</t>
    </rPh>
    <rPh sb="10" eb="12">
      <t>カツドウ</t>
    </rPh>
    <rPh sb="12" eb="14">
      <t>スイシン</t>
    </rPh>
    <phoneticPr fontId="1"/>
  </si>
  <si>
    <t>２．受取寄附金</t>
    <rPh sb="2" eb="4">
      <t>ウケトリ</t>
    </rPh>
    <rPh sb="4" eb="7">
      <t>キフキン</t>
    </rPh>
    <phoneticPr fontId="1"/>
  </si>
  <si>
    <t>受取寄附金</t>
    <rPh sb="0" eb="2">
      <t>ウケトリ</t>
    </rPh>
    <rPh sb="2" eb="5">
      <t>キフキン</t>
    </rPh>
    <phoneticPr fontId="1"/>
  </si>
  <si>
    <t>３．受取補助金等</t>
    <rPh sb="2" eb="4">
      <t>ウケトリ</t>
    </rPh>
    <rPh sb="4" eb="8">
      <t>ホジョキントウ</t>
    </rPh>
    <phoneticPr fontId="1"/>
  </si>
  <si>
    <t>４．受取委託金等</t>
    <rPh sb="2" eb="4">
      <t>ウケトリ</t>
    </rPh>
    <rPh sb="4" eb="6">
      <t>イタク</t>
    </rPh>
    <rPh sb="6" eb="7">
      <t>キン</t>
    </rPh>
    <rPh sb="7" eb="8">
      <t>トウ</t>
    </rPh>
    <phoneticPr fontId="1"/>
  </si>
  <si>
    <t>５．事業収益</t>
    <rPh sb="2" eb="4">
      <t>ジギョウ</t>
    </rPh>
    <rPh sb="4" eb="6">
      <t>シュウエキ</t>
    </rPh>
    <phoneticPr fontId="1"/>
  </si>
  <si>
    <t>６．その他収益</t>
    <rPh sb="4" eb="5">
      <t>タ</t>
    </rPh>
    <rPh sb="5" eb="7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</si>
  <si>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</si>
  <si>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雑収益</t>
    <rPh sb="0" eb="3">
      <t>ザツシュウエキ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</si>
  <si>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</si>
  <si>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</si>
  <si>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人件費</t>
    <rPh sb="0" eb="3">
      <t>ジンケンヒ</t>
    </rPh>
    <phoneticPr fontId="1"/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</si>
  <si>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</si>
  <si>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</si>
  <si>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</si>
  <si>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</si>
  <si>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その他経費</t>
  </si>
  <si>
    <t>休養村仕入</t>
  </si>
  <si>
    <t>キネマ館仕入</t>
  </si>
  <si>
    <t>その他仕入</t>
  </si>
  <si>
    <t>休養村委託費</t>
  </si>
  <si>
    <t>文化村委託費</t>
  </si>
  <si>
    <t>広告宣伝費</t>
  </si>
  <si>
    <t>運賃</t>
  </si>
  <si>
    <t>旅費交通費</t>
  </si>
  <si>
    <t>接待交際費</t>
  </si>
  <si>
    <t>車両費</t>
  </si>
  <si>
    <t>通信費</t>
  </si>
  <si>
    <t>水道光熱費</t>
  </si>
  <si>
    <t>保守管理費</t>
  </si>
  <si>
    <t>新聞図書費</t>
  </si>
  <si>
    <t>租税公課</t>
  </si>
  <si>
    <t>消耗品費</t>
  </si>
  <si>
    <t>会議費</t>
  </si>
  <si>
    <t>事務用品費</t>
  </si>
  <si>
    <t>賃借料</t>
  </si>
  <si>
    <t>修繕費</t>
  </si>
  <si>
    <t>保険料</t>
  </si>
  <si>
    <t>減価償却費</t>
  </si>
  <si>
    <t>支払手数料</t>
  </si>
  <si>
    <t>支払報酬</t>
  </si>
  <si>
    <t>外注費</t>
  </si>
  <si>
    <t>地代家賃</t>
  </si>
  <si>
    <t>印刷費</t>
  </si>
  <si>
    <t>一般管理費</t>
  </si>
  <si>
    <t>寄付金</t>
  </si>
  <si>
    <t>雑費</t>
  </si>
  <si>
    <t>その他経費計</t>
  </si>
  <si>
    <t>（２）</t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</si>
  <si>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</si>
  <si>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</si>
  <si>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　経常外費用</t>
    <rPh sb="2" eb="4">
      <t>ケイジョウ</t>
    </rPh>
    <rPh sb="4" eb="5">
      <t>ガイ</t>
    </rPh>
    <rPh sb="5" eb="7">
      <t>ヒヨウ</t>
    </rPh>
    <phoneticPr fontId="1"/>
  </si>
  <si>
    <t>支払利息</t>
    <rPh sb="0" eb="2">
      <t>シハラ</t>
    </rPh>
    <rPh sb="2" eb="4">
      <t>リソク</t>
    </rPh>
    <phoneticPr fontId="1"/>
  </si>
  <si>
    <t>雑損失</t>
    <rPh sb="0" eb="2">
      <t>ザッソン</t>
    </rPh>
    <rPh sb="2" eb="3">
      <t>シツ</t>
    </rPh>
    <phoneticPr fontId="1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</si>
  <si>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"/>
  </si>
  <si>
    <t>税引前当期正味財産増減額</t>
    <rPh sb="0" eb="1">
      <t>ゼイ</t>
    </rPh>
    <rPh sb="1" eb="2">
      <t>ヒ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1"/>
  </si>
  <si>
    <t>消費税額</t>
    <rPh sb="0" eb="3">
      <t>ショウヒゼイ</t>
    </rPh>
    <rPh sb="3" eb="4">
      <t>ガク</t>
    </rPh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</si>
  <si>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</si>
  <si>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</si>
  <si>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</si>
  <si>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宮崎県NPO活動支援センター</t>
    <rPh sb="0" eb="3">
      <t>ミヤザキケン</t>
    </rPh>
    <rPh sb="6" eb="8">
      <t>カツドウ</t>
    </rPh>
    <rPh sb="8" eb="10">
      <t>シエン</t>
    </rPh>
    <phoneticPr fontId="1"/>
  </si>
  <si>
    <t>宮崎キネマ館事業収益</t>
    <rPh sb="0" eb="2">
      <t>ミヤザキ</t>
    </rPh>
    <rPh sb="5" eb="6">
      <t>カン</t>
    </rPh>
    <rPh sb="6" eb="8">
      <t>ジギョウ</t>
    </rPh>
    <rPh sb="8" eb="10">
      <t>シュウエキ</t>
    </rPh>
    <phoneticPr fontId="1"/>
  </si>
  <si>
    <t>宮崎キネマ館会費収益</t>
    <rPh sb="0" eb="2">
      <t>ミヤザキ</t>
    </rPh>
    <rPh sb="5" eb="6">
      <t>カン</t>
    </rPh>
    <rPh sb="6" eb="8">
      <t>カイヒ</t>
    </rPh>
    <rPh sb="8" eb="10">
      <t>シュウエキ</t>
    </rPh>
    <phoneticPr fontId="1"/>
  </si>
  <si>
    <t>みやざきNPOハウス事業収入</t>
    <rPh sb="10" eb="12">
      <t>ジギョウ</t>
    </rPh>
    <rPh sb="12" eb="14">
      <t>シュウニュウ</t>
    </rPh>
    <phoneticPr fontId="1"/>
  </si>
  <si>
    <t>協働を実現するための実務者・指導者育成事業</t>
    <rPh sb="0" eb="2">
      <t>キョウドウ</t>
    </rPh>
    <rPh sb="3" eb="5">
      <t>ジツゲン</t>
    </rPh>
    <rPh sb="10" eb="13">
      <t>ジツムシャ</t>
    </rPh>
    <rPh sb="14" eb="17">
      <t>シドウシャ</t>
    </rPh>
    <rPh sb="17" eb="19">
      <t>イクセイ</t>
    </rPh>
    <rPh sb="19" eb="21">
      <t>ジギョウ</t>
    </rPh>
    <phoneticPr fontId="1"/>
  </si>
  <si>
    <t>持続可能な地域づくりを担う人材育成事業（ＥＳD）</t>
    <rPh sb="0" eb="2">
      <t>ジゾク</t>
    </rPh>
    <rPh sb="2" eb="4">
      <t>カノウ</t>
    </rPh>
    <rPh sb="5" eb="7">
      <t>チイキ</t>
    </rPh>
    <rPh sb="11" eb="12">
      <t>ニナ</t>
    </rPh>
    <rPh sb="13" eb="15">
      <t>ジンザイ</t>
    </rPh>
    <rPh sb="15" eb="17">
      <t>イクセイ</t>
    </rPh>
    <rPh sb="17" eb="19">
      <t>ジギョウ</t>
    </rPh>
    <phoneticPr fontId="1"/>
  </si>
  <si>
    <t>九州エコライフポイント支援業務</t>
    <rPh sb="0" eb="2">
      <t>キュウシュウ</t>
    </rPh>
    <rPh sb="11" eb="13">
      <t>シエン</t>
    </rPh>
    <rPh sb="13" eb="15">
      <t>ギョウム</t>
    </rPh>
    <phoneticPr fontId="1"/>
  </si>
  <si>
    <t>県庁見学ツアーに関する業務</t>
    <rPh sb="0" eb="2">
      <t>ケンチョウ</t>
    </rPh>
    <rPh sb="2" eb="4">
      <t>ケンガク</t>
    </rPh>
    <rPh sb="8" eb="9">
      <t>カン</t>
    </rPh>
    <rPh sb="11" eb="13">
      <t>ギョウム</t>
    </rPh>
    <phoneticPr fontId="1"/>
  </si>
  <si>
    <t>NPO企画力等向上研修事業</t>
    <rPh sb="3" eb="6">
      <t>キカクリョク</t>
    </rPh>
    <rPh sb="6" eb="7">
      <t>トウ</t>
    </rPh>
    <rPh sb="7" eb="9">
      <t>コウジョウ</t>
    </rPh>
    <rPh sb="9" eb="11">
      <t>ケンシュウ</t>
    </rPh>
    <rPh sb="11" eb="13">
      <t>ジギョウ</t>
    </rPh>
    <phoneticPr fontId="1"/>
  </si>
  <si>
    <t>地球温暖化防止活動基盤形成事業（ＪＣCCA）</t>
    <rPh sb="0" eb="2">
      <t>チキュウ</t>
    </rPh>
    <rPh sb="2" eb="5">
      <t>オンダンカ</t>
    </rPh>
    <rPh sb="5" eb="7">
      <t>ボウシ</t>
    </rPh>
    <rPh sb="7" eb="9">
      <t>カツドウ</t>
    </rPh>
    <rPh sb="9" eb="11">
      <t>キバン</t>
    </rPh>
    <rPh sb="11" eb="13">
      <t>ケイセイ</t>
    </rPh>
    <rPh sb="13" eb="15">
      <t>ジギョウ</t>
    </rPh>
    <phoneticPr fontId="1"/>
  </si>
  <si>
    <t>二酸化炭素排出抑制対策事業</t>
    <rPh sb="0" eb="3">
      <t>ニサンカ</t>
    </rPh>
    <rPh sb="3" eb="5">
      <t>タンソ</t>
    </rPh>
    <rPh sb="5" eb="7">
      <t>ハイシュツ</t>
    </rPh>
    <rPh sb="7" eb="9">
      <t>ヨクセイ</t>
    </rPh>
    <rPh sb="9" eb="11">
      <t>タイサク</t>
    </rPh>
    <rPh sb="11" eb="13">
      <t>ジギョウ</t>
    </rPh>
    <phoneticPr fontId="1"/>
  </si>
  <si>
    <t>ソーシャルビジネスに関する中間支援業務人材育成事業</t>
    <rPh sb="10" eb="11">
      <t>カン</t>
    </rPh>
    <rPh sb="13" eb="15">
      <t>チュウカン</t>
    </rPh>
    <rPh sb="15" eb="17">
      <t>シエン</t>
    </rPh>
    <rPh sb="17" eb="19">
      <t>ギョウム</t>
    </rPh>
    <rPh sb="19" eb="21">
      <t>ジンザイ</t>
    </rPh>
    <rPh sb="21" eb="23">
      <t>イクセイ</t>
    </rPh>
    <rPh sb="23" eb="25">
      <t>ジギョウ</t>
    </rPh>
    <phoneticPr fontId="1"/>
  </si>
  <si>
    <t>萩の台公園運営管理</t>
    <rPh sb="0" eb="1">
      <t>ハギ</t>
    </rPh>
    <rPh sb="2" eb="3">
      <t>ダイ</t>
    </rPh>
    <rPh sb="3" eb="5">
      <t>コウエン</t>
    </rPh>
    <rPh sb="5" eb="7">
      <t>ウンエイ</t>
    </rPh>
    <rPh sb="7" eb="9">
      <t>カンリ</t>
    </rPh>
    <phoneticPr fontId="1"/>
  </si>
  <si>
    <t>県民とともに築く明日のみやざきづくり拠点事業</t>
    <rPh sb="0" eb="2">
      <t>ケンミン</t>
    </rPh>
    <rPh sb="6" eb="7">
      <t>キズ</t>
    </rPh>
    <rPh sb="8" eb="10">
      <t>アス</t>
    </rPh>
    <rPh sb="18" eb="20">
      <t>キョテン</t>
    </rPh>
    <rPh sb="20" eb="22">
      <t>ジギョウ</t>
    </rPh>
    <phoneticPr fontId="1"/>
  </si>
  <si>
    <t>科目</t>
    <rPh sb="0" eb="2">
      <t>カモク</t>
    </rPh>
    <phoneticPr fontId="1"/>
  </si>
  <si>
    <t>宮崎映画祭実行委員会</t>
    <rPh sb="0" eb="2">
      <t>ミヤザキ</t>
    </rPh>
    <rPh sb="2" eb="5">
      <t>エイガサイ</t>
    </rPh>
    <rPh sb="5" eb="7">
      <t>ジッコウ</t>
    </rPh>
    <rPh sb="7" eb="10">
      <t>イインカイ</t>
    </rPh>
    <phoneticPr fontId="1"/>
  </si>
  <si>
    <t>みたま園運営管理</t>
    <rPh sb="3" eb="4">
      <t>エン</t>
    </rPh>
    <rPh sb="4" eb="6">
      <t>ウンエイ</t>
    </rPh>
    <rPh sb="6" eb="8">
      <t>カンリ</t>
    </rPh>
    <phoneticPr fontId="1"/>
  </si>
  <si>
    <t>てるはの森の会事務局運営</t>
    <rPh sb="4" eb="5">
      <t>モリ</t>
    </rPh>
    <rPh sb="6" eb="7">
      <t>カイ</t>
    </rPh>
    <rPh sb="7" eb="10">
      <t>ジムキョク</t>
    </rPh>
    <rPh sb="10" eb="12">
      <t>ウンエイ</t>
    </rPh>
    <phoneticPr fontId="1"/>
  </si>
  <si>
    <t>みやざきフィルムコミッション事業</t>
    <rPh sb="14" eb="16">
      <t>ジギョウ</t>
    </rPh>
    <phoneticPr fontId="1"/>
  </si>
  <si>
    <t>自然休養村センター自主事業収入（文化本舗）</t>
    <rPh sb="0" eb="2">
      <t>シゼン</t>
    </rPh>
    <rPh sb="2" eb="4">
      <t>キュウヨウ</t>
    </rPh>
    <rPh sb="4" eb="5">
      <t>ムラ</t>
    </rPh>
    <rPh sb="9" eb="11">
      <t>ジシュ</t>
    </rPh>
    <rPh sb="11" eb="13">
      <t>ジギョウ</t>
    </rPh>
    <rPh sb="13" eb="15">
      <t>シュウニュウ</t>
    </rPh>
    <rPh sb="16" eb="18">
      <t>ブンカ</t>
    </rPh>
    <rPh sb="18" eb="20">
      <t>ホンポ</t>
    </rPh>
    <phoneticPr fontId="1"/>
  </si>
  <si>
    <t>みやざきアートセンター自主事業収入</t>
    <rPh sb="11" eb="13">
      <t>ジシュ</t>
    </rPh>
    <rPh sb="13" eb="15">
      <t>ジギョウ</t>
    </rPh>
    <rPh sb="15" eb="17">
      <t>シュウニュウ</t>
    </rPh>
    <phoneticPr fontId="1"/>
  </si>
  <si>
    <t>その他（原稿料・講演謝金等）</t>
    <rPh sb="2" eb="3">
      <t>タ</t>
    </rPh>
    <rPh sb="4" eb="7">
      <t>ゲンコウリョウ</t>
    </rPh>
    <rPh sb="8" eb="10">
      <t>コウエン</t>
    </rPh>
    <rPh sb="10" eb="12">
      <t>シャキン</t>
    </rPh>
    <rPh sb="12" eb="13">
      <t>トウ</t>
    </rPh>
    <phoneticPr fontId="1"/>
  </si>
  <si>
    <t>事業費（１）</t>
    <rPh sb="0" eb="3">
      <t>ジギョウヒ</t>
    </rPh>
    <phoneticPr fontId="1"/>
  </si>
  <si>
    <t>管理費（１）</t>
    <rPh sb="0" eb="3">
      <t>カンリヒ</t>
    </rPh>
    <phoneticPr fontId="1"/>
  </si>
  <si>
    <t>（法第28条第1項　「前事業年度の計算書類（活動計算書）」）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11" eb="12">
      <t>マエ</t>
    </rPh>
    <rPh sb="12" eb="14">
      <t>ジギョウ</t>
    </rPh>
    <rPh sb="14" eb="16">
      <t>ネンド</t>
    </rPh>
    <rPh sb="17" eb="19">
      <t>ケイサン</t>
    </rPh>
    <rPh sb="19" eb="21">
      <t>ショルイ</t>
    </rPh>
    <rPh sb="22" eb="24">
      <t>カツドウ</t>
    </rPh>
    <rPh sb="24" eb="27">
      <t>ケイサンショ</t>
    </rPh>
    <phoneticPr fontId="1"/>
  </si>
  <si>
    <t>平成25年度　活動計算書</t>
    <rPh sb="0" eb="2">
      <t>ヘイセイ</t>
    </rPh>
    <rPh sb="4" eb="6">
      <t>ネンド</t>
    </rPh>
    <rPh sb="7" eb="9">
      <t>カツドウ</t>
    </rPh>
    <rPh sb="9" eb="12">
      <t>ケイサンショ</t>
    </rPh>
    <phoneticPr fontId="1"/>
  </si>
  <si>
    <t>平成25年4月1日から平成26年3月31日まで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</si>
  <si>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（単位：円）</t>
    <rPh sb="1" eb="3">
      <t>タンイ</t>
    </rPh>
    <rPh sb="4" eb="5">
      <t>エン</t>
    </rPh>
    <phoneticPr fontId="1"/>
  </si>
  <si>
    <t>特定非営利活動法人　宮崎文化本舗　　</t>
    <phoneticPr fontId="1"/>
  </si>
  <si>
    <t>（２）</t>
    <phoneticPr fontId="1"/>
  </si>
  <si>
    <t>金額</t>
    <rPh sb="0" eb="2">
      <t>キンガク</t>
    </rPh>
    <phoneticPr fontId="1"/>
  </si>
  <si>
    <t>みやざきアートセンター指定管理業務</t>
    <rPh sb="11" eb="13">
      <t>シテイ</t>
    </rPh>
    <rPh sb="13" eb="15">
      <t>カンリ</t>
    </rPh>
    <rPh sb="15" eb="17">
      <t>ギョウム</t>
    </rPh>
    <phoneticPr fontId="1"/>
  </si>
  <si>
    <t>宮崎自然休養村センター委託費</t>
    <rPh sb="0" eb="2">
      <t>ミヤザキ</t>
    </rPh>
    <rPh sb="2" eb="4">
      <t>シゼン</t>
    </rPh>
    <rPh sb="4" eb="6">
      <t>キュウヨウ</t>
    </rPh>
    <rPh sb="6" eb="7">
      <t>ソン</t>
    </rPh>
    <rPh sb="11" eb="13">
      <t>イタク</t>
    </rPh>
    <rPh sb="13" eb="14">
      <t>ヒ</t>
    </rPh>
    <phoneticPr fontId="1"/>
  </si>
  <si>
    <t>生頼範義展　物販収益</t>
    <rPh sb="0" eb="2">
      <t>オウライ</t>
    </rPh>
    <rPh sb="2" eb="4">
      <t>ノリヨシ</t>
    </rPh>
    <rPh sb="4" eb="5">
      <t>テン</t>
    </rPh>
    <rPh sb="6" eb="8">
      <t>ブッパン</t>
    </rPh>
    <rPh sb="8" eb="10">
      <t>シュウエキ</t>
    </rPh>
    <phoneticPr fontId="1"/>
  </si>
  <si>
    <t>その他受取委託金</t>
    <rPh sb="2" eb="3">
      <t>タ</t>
    </rPh>
    <rPh sb="3" eb="5">
      <t>ウケトリ</t>
    </rPh>
    <rPh sb="5" eb="7">
      <t>イタク</t>
    </rPh>
    <rPh sb="7" eb="8">
      <t>キン</t>
    </rPh>
    <phoneticPr fontId="1"/>
  </si>
  <si>
    <t>委託人件費</t>
    <rPh sb="0" eb="2">
      <t>イタク</t>
    </rPh>
    <rPh sb="2" eb="5">
      <t>ジンケンヒ</t>
    </rPh>
    <phoneticPr fontId="1"/>
  </si>
  <si>
    <t>賞与</t>
    <rPh sb="0" eb="2">
      <t>ショウヨ</t>
    </rPh>
    <phoneticPr fontId="1"/>
  </si>
  <si>
    <t>退職金</t>
    <rPh sb="0" eb="3">
      <t>タイショクキン</t>
    </rPh>
    <phoneticPr fontId="1"/>
  </si>
  <si>
    <t>雑給</t>
    <rPh sb="0" eb="1">
      <t>ザツ</t>
    </rPh>
    <rPh sb="1" eb="2">
      <t>キュウ</t>
    </rPh>
    <phoneticPr fontId="1"/>
  </si>
  <si>
    <t>リース料</t>
    <rPh sb="3" eb="4">
      <t>リョウ</t>
    </rPh>
    <phoneticPr fontId="1"/>
  </si>
  <si>
    <t>研修費</t>
    <rPh sb="0" eb="3">
      <t>ケンシュウヒ</t>
    </rPh>
    <phoneticPr fontId="1"/>
  </si>
  <si>
    <t>清掃委託費</t>
    <rPh sb="0" eb="2">
      <t>セイソウ</t>
    </rPh>
    <rPh sb="2" eb="4">
      <t>イタク</t>
    </rPh>
    <rPh sb="4" eb="5">
      <t>ヒ</t>
    </rPh>
    <phoneticPr fontId="1"/>
  </si>
  <si>
    <t>機械警備</t>
    <rPh sb="0" eb="2">
      <t>キカイ</t>
    </rPh>
    <rPh sb="2" eb="4">
      <t>ケイビ</t>
    </rPh>
    <phoneticPr fontId="1"/>
  </si>
  <si>
    <t>管理費計</t>
    <rPh sb="0" eb="3">
      <t>カンリヒ</t>
    </rPh>
    <rPh sb="3" eb="4">
      <t>ケイ</t>
    </rPh>
    <phoneticPr fontId="1"/>
  </si>
  <si>
    <t>事業費計</t>
    <rPh sb="0" eb="3">
      <t>ジギョウヒ</t>
    </rPh>
    <rPh sb="3" eb="4">
      <t>ケイ</t>
    </rPh>
    <phoneticPr fontId="1"/>
  </si>
  <si>
    <t>一般管理費</t>
    <phoneticPr fontId="1"/>
  </si>
  <si>
    <t>森林整備加速化・林業再生事業</t>
    <rPh sb="0" eb="2">
      <t>シンリン</t>
    </rPh>
    <rPh sb="2" eb="4">
      <t>セイビ</t>
    </rPh>
    <rPh sb="4" eb="7">
      <t>カソクカ</t>
    </rPh>
    <rPh sb="8" eb="10">
      <t>リンギョウ</t>
    </rPh>
    <rPh sb="10" eb="12">
      <t>サイセイ</t>
    </rPh>
    <rPh sb="12" eb="14">
      <t>ジギョウ</t>
    </rPh>
    <phoneticPr fontId="1"/>
  </si>
  <si>
    <t>委託費</t>
    <phoneticPr fontId="1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</si>
</sst>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;[Red]\-#,##0\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49" fontId="5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1" xfId="0" applyFont="1" applyBorder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3" fillId="0" borderId="0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9" xfId="0" applyNumberFormat="1" applyFont="1" applyFill="1" applyBorder="1">
      <alignment vertical="center"/>
    </xf>
    <xf numFmtId="176" fontId="3" fillId="0" borderId="14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177" fontId="3" fillId="0" borderId="17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3" fillId="0" borderId="10" xfId="0" applyNumberFormat="1" applyFont="1" applyFill="1" applyBorder="1">
      <alignment vertical="center"/>
    </xf>
    <xf numFmtId="177" fontId="3" fillId="0" borderId="18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176" fontId="2" fillId="0" borderId="9" xfId="0" applyNumberFormat="1" applyFont="1" applyFill="1" applyBorder="1">
      <alignment vertical="center"/>
    </xf>
    <xf numFmtId="177" fontId="3" fillId="0" borderId="14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7" fontId="2" fillId="2" borderId="9" xfId="0" applyNumberFormat="1" applyFont="1" applyFill="1" applyBorder="1">
      <alignment vertical="center"/>
    </xf>
    <xf numFmtId="177" fontId="10" fillId="0" borderId="9" xfId="0" applyNumberFormat="1" applyFont="1" applyBorder="1" applyAlignment="1">
      <alignment wrapText="1"/>
    </xf>
    <xf numFmtId="177" fontId="9" fillId="0" borderId="9" xfId="0" applyNumberFormat="1" applyFont="1" applyBorder="1" applyAlignment="1">
      <alignment wrapText="1"/>
    </xf>
    <xf numFmtId="177" fontId="11" fillId="0" borderId="9" xfId="0" applyNumberFormat="1" applyFont="1" applyBorder="1" applyAlignment="1">
      <alignment wrapText="1"/>
    </xf>
    <xf numFmtId="177" fontId="3" fillId="0" borderId="19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10" fillId="0" borderId="12" xfId="0" applyNumberFormat="1" applyFont="1" applyBorder="1" applyAlignment="1">
      <alignment wrapText="1"/>
    </xf>
    <xf numFmtId="177" fontId="9" fillId="0" borderId="12" xfId="0" applyNumberFormat="1" applyFont="1" applyBorder="1" applyAlignment="1">
      <alignment wrapText="1"/>
    </xf>
    <xf numFmtId="177" fontId="2" fillId="2" borderId="13" xfId="0" applyNumberFormat="1" applyFont="1" applyFill="1" applyBorder="1">
      <alignment vertical="center"/>
    </xf>
    <xf numFmtId="177" fontId="3" fillId="0" borderId="20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7" fontId="3" fillId="0" borderId="21" xfId="0" applyNumberFormat="1" applyFont="1" applyBorder="1">
      <alignment vertical="center"/>
    </xf>
    <xf numFmtId="10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7" fontId="11" fillId="2" borderId="13" xfId="0" applyNumberFormat="1" applyFont="1" applyFill="1" applyBorder="1" applyAlignment="1">
      <alignment wrapText="1"/>
    </xf>
    <xf numFmtId="177" fontId="2" fillId="2" borderId="20" xfId="0" applyNumberFormat="1" applyFont="1" applyFill="1" applyBorder="1">
      <alignment vertical="center"/>
    </xf>
    <xf numFmtId="176" fontId="2" fillId="2" borderId="9" xfId="0" applyNumberFormat="1" applyFont="1" applyFill="1" applyBorder="1">
      <alignment vertical="center"/>
    </xf>
    <xf numFmtId="176" fontId="2" fillId="2" borderId="20" xfId="0" applyNumberFormat="1" applyFont="1" applyFill="1" applyBorder="1">
      <alignment vertical="center"/>
    </xf>
    <xf numFmtId="0" fontId="2" fillId="0" borderId="15" xfId="0" applyFont="1" applyBorder="1">
      <alignment vertical="center"/>
    </xf>
    <xf numFmtId="177" fontId="2" fillId="2" borderId="22" xfId="0" applyNumberFormat="1" applyFont="1" applyFill="1" applyBorder="1">
      <alignment vertical="center"/>
    </xf>
    <xf numFmtId="177" fontId="2" fillId="2" borderId="23" xfId="0" applyNumberFormat="1" applyFont="1" applyFill="1" applyBorder="1">
      <alignment vertical="center"/>
    </xf>
    <xf numFmtId="176" fontId="2" fillId="2" borderId="23" xfId="0" applyNumberFormat="1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Normal="85" zoomScaleSheetLayoutView="100" workbookViewId="0">
      <selection activeCell="C15" sqref="C15"/>
    </sheetView>
  </sheetViews>
  <sheetFormatPr defaultRowHeight="13.5"/>
  <cols>
    <col min="1" max="1" width="14" style="1" customWidth="1"/>
    <col min="2" max="2" width="15.875" style="1" bestFit="1" customWidth="1"/>
    <col min="3" max="3" width="37.125" style="1" bestFit="1" customWidth="1"/>
    <col min="4" max="4" width="11.5" style="1" bestFit="1" customWidth="1"/>
    <col min="5" max="6" width="14" style="1" bestFit="1" customWidth="1"/>
    <col min="7" max="7" width="15.125" style="1" customWidth="1"/>
    <col min="8" max="16384" width="9" style="1"/>
  </cols>
  <sheetData>
    <row r="1" spans="1:6">
      <c r="A1" s="1" t="s">
        <v>88</v>
      </c>
    </row>
    <row r="2" spans="1:6" ht="18.75" customHeight="1">
      <c r="A2" s="59" t="s">
        <v>89</v>
      </c>
      <c r="B2" s="60"/>
      <c r="C2" s="60"/>
      <c r="D2" s="60"/>
      <c r="E2" s="60"/>
      <c r="F2" s="60"/>
    </row>
    <row r="3" spans="1:6">
      <c r="A3" s="61" t="s">
        <v>90</v>
      </c>
      <c r="B3" s="61"/>
      <c r="C3" s="61"/>
      <c r="D3" s="61"/>
      <c r="E3" s="61"/>
      <c r="F3" s="61"/>
    </row>
    <row r="4" spans="1:6">
      <c r="A4" s="62" t="s">
        <v>92</v>
      </c>
      <c r="B4" s="62"/>
      <c r="C4" s="62"/>
      <c r="D4" s="62"/>
      <c r="E4" s="62"/>
      <c r="F4" s="62"/>
    </row>
    <row r="5" spans="1:6" ht="12" customHeight="1" thickBot="1">
      <c r="A5" s="63" t="s">
        <v>91</v>
      </c>
      <c r="B5" s="63"/>
      <c r="C5" s="63"/>
      <c r="D5" s="63"/>
      <c r="E5" s="63"/>
      <c r="F5" s="63"/>
    </row>
    <row r="6" spans="1:6" ht="18.75" customHeight="1">
      <c r="A6" s="57" t="s">
        <v>78</v>
      </c>
      <c r="B6" s="58"/>
      <c r="C6" s="58"/>
      <c r="D6" s="64" t="s">
        <v>3</v>
      </c>
      <c r="E6" s="58"/>
      <c r="F6" s="65"/>
    </row>
    <row r="7" spans="1:6">
      <c r="A7" s="8" t="s">
        <v>0</v>
      </c>
      <c r="B7" s="6"/>
      <c r="C7" s="6"/>
      <c r="D7" s="15"/>
      <c r="E7" s="15"/>
      <c r="F7" s="16"/>
    </row>
    <row r="8" spans="1:6">
      <c r="A8" s="5"/>
      <c r="B8" s="6" t="s">
        <v>1</v>
      </c>
      <c r="C8" s="6"/>
      <c r="D8" s="14"/>
      <c r="E8" s="14"/>
      <c r="F8" s="16"/>
    </row>
    <row r="9" spans="1:6">
      <c r="A9" s="5"/>
      <c r="B9" s="6"/>
      <c r="C9" s="7" t="s">
        <v>2</v>
      </c>
      <c r="D9" s="30">
        <v>132000</v>
      </c>
      <c r="E9" s="14"/>
      <c r="F9" s="16"/>
    </row>
    <row r="10" spans="1:6">
      <c r="A10" s="5"/>
      <c r="B10" s="6"/>
      <c r="C10" s="7"/>
      <c r="D10" s="14"/>
      <c r="E10" s="51">
        <f>D9</f>
        <v>132000</v>
      </c>
      <c r="F10" s="16"/>
    </row>
    <row r="11" spans="1:6">
      <c r="A11" s="5"/>
      <c r="B11" s="6" t="s">
        <v>5</v>
      </c>
      <c r="C11" s="7"/>
      <c r="D11" s="14"/>
      <c r="E11" s="14"/>
      <c r="F11" s="16"/>
    </row>
    <row r="12" spans="1:6">
      <c r="A12" s="5"/>
      <c r="B12" s="6"/>
      <c r="C12" s="7" t="s">
        <v>6</v>
      </c>
      <c r="D12" s="14">
        <v>0</v>
      </c>
      <c r="E12" s="14"/>
      <c r="F12" s="16"/>
    </row>
    <row r="13" spans="1:6">
      <c r="A13" s="5"/>
      <c r="B13" s="6"/>
      <c r="C13" s="7"/>
      <c r="D13" s="14"/>
      <c r="E13" s="51">
        <f>D12</f>
        <v>0</v>
      </c>
      <c r="F13" s="16"/>
    </row>
    <row r="14" spans="1:6">
      <c r="A14" s="5"/>
      <c r="B14" s="6" t="s">
        <v>7</v>
      </c>
      <c r="C14" s="7"/>
      <c r="D14" s="14"/>
      <c r="E14" s="14"/>
      <c r="F14" s="16"/>
    </row>
    <row r="15" spans="1:6">
      <c r="A15" s="5"/>
      <c r="B15" s="6"/>
      <c r="C15" s="7" t="s">
        <v>64</v>
      </c>
      <c r="D15" s="30">
        <v>5000000</v>
      </c>
      <c r="E15" s="14"/>
      <c r="F15" s="16"/>
    </row>
    <row r="16" spans="1:6">
      <c r="A16" s="5"/>
      <c r="B16" s="6"/>
      <c r="C16" s="7" t="s">
        <v>110</v>
      </c>
      <c r="D16" s="30">
        <v>8305000</v>
      </c>
      <c r="E16" s="14"/>
      <c r="F16" s="16"/>
    </row>
    <row r="17" spans="1:6">
      <c r="A17" s="5"/>
      <c r="B17" s="6"/>
      <c r="C17" s="7"/>
      <c r="D17" s="14"/>
      <c r="E17" s="51">
        <f>SUM(D15:D16)</f>
        <v>13305000</v>
      </c>
      <c r="F17" s="16"/>
    </row>
    <row r="18" spans="1:6">
      <c r="A18" s="5"/>
      <c r="B18" s="6" t="s">
        <v>8</v>
      </c>
      <c r="C18" s="7"/>
      <c r="D18" s="14"/>
      <c r="E18" s="14"/>
      <c r="F18" s="16"/>
    </row>
    <row r="19" spans="1:6">
      <c r="A19" s="5"/>
      <c r="B19" s="6"/>
      <c r="C19" s="7" t="s">
        <v>95</v>
      </c>
      <c r="D19" s="14">
        <v>63799400</v>
      </c>
      <c r="E19" s="14"/>
      <c r="F19" s="16"/>
    </row>
    <row r="20" spans="1:6">
      <c r="A20" s="5"/>
      <c r="B20" s="6"/>
      <c r="C20" s="7" t="s">
        <v>96</v>
      </c>
      <c r="D20" s="14">
        <v>3600000</v>
      </c>
      <c r="E20" s="14"/>
      <c r="F20" s="16"/>
    </row>
    <row r="21" spans="1:6">
      <c r="A21" s="5"/>
      <c r="B21" s="6"/>
      <c r="C21" s="7" t="s">
        <v>4</v>
      </c>
      <c r="D21" s="14">
        <v>1741000</v>
      </c>
      <c r="E21" s="14"/>
      <c r="F21" s="16"/>
    </row>
    <row r="22" spans="1:6">
      <c r="A22" s="5"/>
      <c r="B22" s="6"/>
      <c r="C22" s="7" t="s">
        <v>68</v>
      </c>
      <c r="D22" s="14">
        <v>1704000</v>
      </c>
      <c r="E22" s="14"/>
      <c r="F22" s="16"/>
    </row>
    <row r="23" spans="1:6">
      <c r="A23" s="5"/>
      <c r="B23" s="6"/>
      <c r="C23" s="7" t="s">
        <v>69</v>
      </c>
      <c r="D23" s="14">
        <v>1724058</v>
      </c>
      <c r="E23" s="14"/>
      <c r="F23" s="16"/>
    </row>
    <row r="24" spans="1:6">
      <c r="A24" s="5"/>
      <c r="B24" s="6"/>
      <c r="C24" s="7" t="s">
        <v>72</v>
      </c>
      <c r="D24" s="14">
        <v>1808000</v>
      </c>
      <c r="E24" s="14"/>
      <c r="F24" s="16"/>
    </row>
    <row r="25" spans="1:6">
      <c r="A25" s="5"/>
      <c r="B25" s="6"/>
      <c r="C25" s="7" t="s">
        <v>73</v>
      </c>
      <c r="D25" s="14">
        <v>5026996</v>
      </c>
      <c r="E25" s="14"/>
      <c r="F25" s="16"/>
    </row>
    <row r="26" spans="1:6">
      <c r="A26" s="5"/>
      <c r="B26" s="6"/>
      <c r="C26" s="7" t="s">
        <v>70</v>
      </c>
      <c r="D26" s="14">
        <v>1000000</v>
      </c>
      <c r="E26" s="14"/>
      <c r="F26" s="16"/>
    </row>
    <row r="27" spans="1:6">
      <c r="A27" s="5"/>
      <c r="B27" s="6"/>
      <c r="C27" s="7" t="s">
        <v>74</v>
      </c>
      <c r="D27" s="30">
        <v>7700000</v>
      </c>
      <c r="E27" s="14"/>
      <c r="F27" s="16"/>
    </row>
    <row r="28" spans="1:6">
      <c r="A28" s="5"/>
      <c r="B28" s="6"/>
      <c r="C28" s="7" t="s">
        <v>75</v>
      </c>
      <c r="D28" s="14">
        <v>40431930</v>
      </c>
      <c r="E28" s="14"/>
      <c r="F28" s="16"/>
    </row>
    <row r="29" spans="1:6">
      <c r="A29" s="5"/>
      <c r="B29" s="6"/>
      <c r="C29" s="7" t="s">
        <v>76</v>
      </c>
      <c r="D29" s="14">
        <v>1967805</v>
      </c>
      <c r="E29" s="14"/>
      <c r="F29" s="16"/>
    </row>
    <row r="30" spans="1:6">
      <c r="A30" s="5"/>
      <c r="B30" s="6"/>
      <c r="C30" s="7" t="s">
        <v>71</v>
      </c>
      <c r="D30" s="30">
        <v>300000</v>
      </c>
      <c r="E30" s="14"/>
      <c r="F30" s="16"/>
    </row>
    <row r="31" spans="1:6">
      <c r="A31" s="5"/>
      <c r="B31" s="6"/>
      <c r="C31" s="7" t="s">
        <v>77</v>
      </c>
      <c r="D31" s="14">
        <v>9000000</v>
      </c>
      <c r="E31" s="14"/>
      <c r="F31" s="16"/>
    </row>
    <row r="32" spans="1:6">
      <c r="A32" s="5"/>
      <c r="B32" s="6"/>
      <c r="C32" s="7" t="s">
        <v>79</v>
      </c>
      <c r="D32" s="30">
        <v>2270000</v>
      </c>
      <c r="E32" s="14"/>
      <c r="F32" s="16"/>
    </row>
    <row r="33" spans="1:6">
      <c r="A33" s="5"/>
      <c r="B33" s="6"/>
      <c r="C33" s="7" t="s">
        <v>80</v>
      </c>
      <c r="D33" s="14">
        <v>200000</v>
      </c>
      <c r="E33" s="14"/>
      <c r="F33" s="16"/>
    </row>
    <row r="34" spans="1:6">
      <c r="A34" s="5"/>
      <c r="B34" s="6"/>
      <c r="C34" s="7" t="s">
        <v>81</v>
      </c>
      <c r="D34" s="30">
        <v>4200000</v>
      </c>
      <c r="E34" s="14"/>
      <c r="F34" s="16"/>
    </row>
    <row r="35" spans="1:6">
      <c r="A35" s="5"/>
      <c r="B35" s="6"/>
      <c r="C35" s="7" t="s">
        <v>82</v>
      </c>
      <c r="D35" s="14">
        <v>2977000</v>
      </c>
      <c r="E35" s="14"/>
      <c r="F35" s="16"/>
    </row>
    <row r="36" spans="1:6">
      <c r="A36" s="5"/>
      <c r="B36" s="6"/>
      <c r="C36" s="7" t="s">
        <v>98</v>
      </c>
      <c r="D36" s="14">
        <v>1000000</v>
      </c>
      <c r="E36" s="14"/>
      <c r="F36" s="16"/>
    </row>
    <row r="37" spans="1:6">
      <c r="A37" s="5"/>
      <c r="B37" s="6"/>
      <c r="C37" s="7"/>
      <c r="D37" s="14"/>
      <c r="E37" s="51">
        <f>SUM(D19:D36)</f>
        <v>150450189</v>
      </c>
      <c r="F37" s="16"/>
    </row>
    <row r="38" spans="1:6">
      <c r="A38" s="5"/>
      <c r="B38" s="6"/>
      <c r="C38" s="7"/>
      <c r="D38" s="14"/>
      <c r="E38" s="14"/>
      <c r="F38" s="16"/>
    </row>
    <row r="39" spans="1:6">
      <c r="A39" s="5"/>
      <c r="B39" s="6"/>
      <c r="C39" s="7"/>
      <c r="D39" s="14"/>
      <c r="E39" s="14"/>
      <c r="F39" s="16"/>
    </row>
    <row r="40" spans="1:6">
      <c r="A40" s="5"/>
      <c r="B40" s="6"/>
      <c r="C40" s="7"/>
      <c r="D40" s="14"/>
      <c r="E40" s="14"/>
      <c r="F40" s="16"/>
    </row>
    <row r="41" spans="1:6">
      <c r="A41" s="5"/>
      <c r="B41" s="6"/>
      <c r="C41" s="7"/>
      <c r="D41" s="14"/>
      <c r="E41" s="14"/>
      <c r="F41" s="16"/>
    </row>
    <row r="42" spans="1:6">
      <c r="A42" s="5"/>
      <c r="B42" s="6" t="s">
        <v>9</v>
      </c>
      <c r="C42" s="7"/>
      <c r="D42" s="14"/>
      <c r="E42" s="14"/>
      <c r="F42" s="16"/>
    </row>
    <row r="43" spans="1:6">
      <c r="A43" s="5"/>
      <c r="B43" s="6"/>
      <c r="C43" s="7" t="s">
        <v>65</v>
      </c>
      <c r="D43" s="14">
        <v>45145017</v>
      </c>
      <c r="E43" s="14"/>
      <c r="F43" s="16"/>
    </row>
    <row r="44" spans="1:6">
      <c r="A44" s="5"/>
      <c r="B44" s="6"/>
      <c r="C44" s="7" t="s">
        <v>66</v>
      </c>
      <c r="D44" s="14">
        <v>430000</v>
      </c>
      <c r="E44" s="14"/>
      <c r="F44" s="16"/>
    </row>
    <row r="45" spans="1:6">
      <c r="A45" s="5"/>
      <c r="B45" s="6"/>
      <c r="C45" s="7" t="s">
        <v>67</v>
      </c>
      <c r="D45" s="30">
        <v>5198533</v>
      </c>
      <c r="E45" s="14"/>
      <c r="F45" s="16"/>
    </row>
    <row r="46" spans="1:6">
      <c r="A46" s="5"/>
      <c r="B46" s="6"/>
      <c r="C46" s="7" t="s">
        <v>83</v>
      </c>
      <c r="D46" s="14">
        <v>18284857</v>
      </c>
      <c r="E46" s="14"/>
      <c r="F46" s="16"/>
    </row>
    <row r="47" spans="1:6">
      <c r="A47" s="5"/>
      <c r="B47" s="6"/>
      <c r="C47" s="7" t="s">
        <v>84</v>
      </c>
      <c r="D47" s="14">
        <v>3964964</v>
      </c>
      <c r="E47" s="14"/>
      <c r="F47" s="16"/>
    </row>
    <row r="48" spans="1:6">
      <c r="A48" s="5"/>
      <c r="B48" s="6"/>
      <c r="C48" s="7" t="s">
        <v>97</v>
      </c>
      <c r="D48" s="14">
        <v>4997412</v>
      </c>
      <c r="E48" s="14"/>
      <c r="F48" s="16"/>
    </row>
    <row r="49" spans="1:6">
      <c r="A49" s="5"/>
      <c r="B49" s="6"/>
      <c r="C49" s="7" t="s">
        <v>85</v>
      </c>
      <c r="D49" s="30">
        <v>1976165</v>
      </c>
      <c r="E49" s="14"/>
      <c r="F49" s="16"/>
    </row>
    <row r="50" spans="1:6">
      <c r="A50" s="5"/>
      <c r="B50" s="6"/>
      <c r="C50" s="7"/>
      <c r="D50" s="14"/>
      <c r="E50" s="51">
        <f>SUM(D43:D49)</f>
        <v>79996948</v>
      </c>
      <c r="F50" s="16"/>
    </row>
    <row r="51" spans="1:6">
      <c r="A51" s="5"/>
      <c r="B51" s="6" t="s">
        <v>10</v>
      </c>
      <c r="C51" s="7"/>
      <c r="D51" s="14"/>
      <c r="E51" s="14"/>
      <c r="F51" s="16"/>
    </row>
    <row r="52" spans="1:6">
      <c r="A52" s="5"/>
      <c r="B52" s="6"/>
      <c r="C52" s="7" t="s">
        <v>11</v>
      </c>
      <c r="D52" s="14">
        <v>4958</v>
      </c>
      <c r="E52" s="14"/>
      <c r="F52" s="16"/>
    </row>
    <row r="53" spans="1:6">
      <c r="A53" s="5"/>
      <c r="B53" s="6"/>
      <c r="C53" s="7" t="s">
        <v>12</v>
      </c>
      <c r="D53" s="14">
        <v>18514529</v>
      </c>
      <c r="E53" s="14"/>
      <c r="F53" s="16"/>
    </row>
    <row r="54" spans="1:6">
      <c r="A54" s="5"/>
      <c r="B54" s="6"/>
      <c r="C54" s="6"/>
      <c r="D54" s="14"/>
      <c r="E54" s="52">
        <f>SUM(D52:D53)</f>
        <v>18519487</v>
      </c>
      <c r="F54" s="16"/>
    </row>
    <row r="55" spans="1:6" ht="14.25" thickBot="1">
      <c r="A55" s="26" t="s">
        <v>13</v>
      </c>
      <c r="B55" s="13"/>
      <c r="C55" s="13"/>
      <c r="D55" s="27"/>
      <c r="E55" s="27"/>
      <c r="F55" s="56">
        <f>SUM(E7:E55)</f>
        <v>262403624</v>
      </c>
    </row>
  </sheetData>
  <mergeCells count="6">
    <mergeCell ref="A6:C6"/>
    <mergeCell ref="A2:F2"/>
    <mergeCell ref="A3:F3"/>
    <mergeCell ref="A4:F4"/>
    <mergeCell ref="A5:F5"/>
    <mergeCell ref="D6:F6"/>
  </mergeCells>
  <phoneticPr fontId="1"/>
  <pageMargins left="0.27559055118110237" right="0.35433070866141736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topLeftCell="A91" zoomScaleNormal="85" zoomScaleSheetLayoutView="100" workbookViewId="0">
      <selection activeCell="E4" sqref="E4"/>
    </sheetView>
  </sheetViews>
  <sheetFormatPr defaultRowHeight="13.5"/>
  <cols>
    <col min="1" max="1" width="14" style="1" customWidth="1"/>
    <col min="2" max="2" width="15.875" style="1" bestFit="1" customWidth="1"/>
    <col min="3" max="3" width="37.125" style="1" bestFit="1" customWidth="1"/>
    <col min="4" max="9" width="14.125" style="1" customWidth="1"/>
    <col min="10" max="16384" width="9" style="1"/>
  </cols>
  <sheetData>
    <row r="1" spans="1:8" ht="18.75" customHeight="1">
      <c r="A1" s="57" t="s">
        <v>78</v>
      </c>
      <c r="B1" s="58"/>
      <c r="C1" s="66"/>
      <c r="D1" s="58" t="s">
        <v>94</v>
      </c>
      <c r="E1" s="58"/>
      <c r="F1" s="65"/>
    </row>
    <row r="2" spans="1:8">
      <c r="A2" s="8" t="s">
        <v>14</v>
      </c>
      <c r="B2" s="6"/>
      <c r="C2" s="6"/>
      <c r="D2" s="31"/>
      <c r="E2" s="38"/>
      <c r="F2" s="22"/>
    </row>
    <row r="3" spans="1:8">
      <c r="A3" s="5"/>
      <c r="B3" s="9" t="s">
        <v>86</v>
      </c>
      <c r="C3" s="10" t="s">
        <v>15</v>
      </c>
      <c r="D3" s="32"/>
      <c r="E3" s="39"/>
      <c r="F3" s="22"/>
      <c r="G3" s="47"/>
      <c r="H3" s="47"/>
    </row>
    <row r="4" spans="1:8">
      <c r="A4" s="5"/>
      <c r="B4" s="6"/>
      <c r="C4" s="6" t="s">
        <v>16</v>
      </c>
      <c r="D4" s="33">
        <v>73195370</v>
      </c>
      <c r="E4" s="40"/>
      <c r="F4" s="22"/>
    </row>
    <row r="5" spans="1:8">
      <c r="A5" s="5"/>
      <c r="B5" s="6"/>
      <c r="C5" s="6" t="s">
        <v>100</v>
      </c>
      <c r="D5" s="33">
        <v>4145038</v>
      </c>
      <c r="E5" s="40"/>
      <c r="F5" s="22"/>
    </row>
    <row r="6" spans="1:8">
      <c r="A6" s="5"/>
      <c r="B6" s="6"/>
      <c r="C6" s="17" t="s">
        <v>101</v>
      </c>
      <c r="D6" s="33">
        <v>234036</v>
      </c>
      <c r="E6" s="40"/>
      <c r="F6" s="22"/>
    </row>
    <row r="7" spans="1:8">
      <c r="A7" s="5"/>
      <c r="B7" s="6"/>
      <c r="C7" s="17" t="s">
        <v>102</v>
      </c>
      <c r="D7" s="33">
        <v>586260</v>
      </c>
      <c r="E7" s="40"/>
      <c r="F7" s="22"/>
    </row>
    <row r="8" spans="1:8">
      <c r="A8" s="5"/>
      <c r="B8" s="6"/>
      <c r="C8" s="6" t="s">
        <v>17</v>
      </c>
      <c r="D8" s="33">
        <v>9039705</v>
      </c>
      <c r="E8" s="40"/>
      <c r="F8" s="22"/>
      <c r="H8" s="48"/>
    </row>
    <row r="9" spans="1:8">
      <c r="A9" s="5"/>
      <c r="B9" s="6"/>
      <c r="C9" s="6" t="s">
        <v>18</v>
      </c>
      <c r="D9" s="33">
        <v>830244</v>
      </c>
      <c r="E9" s="40"/>
      <c r="F9" s="22"/>
    </row>
    <row r="10" spans="1:8">
      <c r="A10" s="5"/>
      <c r="B10" s="6"/>
      <c r="C10" s="10"/>
      <c r="D10" s="33"/>
      <c r="E10" s="40"/>
      <c r="F10" s="22"/>
    </row>
    <row r="11" spans="1:8">
      <c r="A11" s="5"/>
      <c r="B11" s="11"/>
      <c r="C11" s="10" t="s">
        <v>19</v>
      </c>
      <c r="D11" s="34">
        <f>SUM(D4:D9)</f>
        <v>88030653</v>
      </c>
      <c r="E11" s="39"/>
      <c r="F11" s="22"/>
    </row>
    <row r="12" spans="1:8">
      <c r="A12" s="5"/>
      <c r="B12" s="6"/>
      <c r="C12" s="6"/>
      <c r="D12" s="33"/>
      <c r="E12" s="40"/>
      <c r="F12" s="22"/>
    </row>
    <row r="13" spans="1:8">
      <c r="A13" s="5"/>
      <c r="B13" s="9" t="s">
        <v>52</v>
      </c>
      <c r="C13" s="4" t="s">
        <v>20</v>
      </c>
      <c r="D13" s="35"/>
      <c r="E13" s="41"/>
      <c r="F13" s="22"/>
    </row>
    <row r="14" spans="1:8">
      <c r="A14" s="5"/>
      <c r="B14" s="6"/>
      <c r="C14" s="3" t="s">
        <v>22</v>
      </c>
      <c r="D14" s="36">
        <v>22658383</v>
      </c>
      <c r="E14" s="42"/>
      <c r="F14" s="22"/>
    </row>
    <row r="15" spans="1:8">
      <c r="A15" s="5"/>
      <c r="B15" s="6"/>
      <c r="C15" s="3" t="s">
        <v>21</v>
      </c>
      <c r="D15" s="36">
        <v>5000325</v>
      </c>
      <c r="E15" s="42"/>
      <c r="F15" s="22"/>
    </row>
    <row r="16" spans="1:8">
      <c r="A16" s="5"/>
      <c r="B16" s="6"/>
      <c r="C16" s="3" t="s">
        <v>23</v>
      </c>
      <c r="D16" s="36">
        <v>80990</v>
      </c>
      <c r="E16" s="42"/>
      <c r="F16" s="22"/>
    </row>
    <row r="17" spans="1:8">
      <c r="A17" s="5"/>
      <c r="B17" s="6"/>
      <c r="C17" s="3" t="s">
        <v>99</v>
      </c>
      <c r="D17" s="36">
        <v>5200000</v>
      </c>
      <c r="E17" s="42"/>
      <c r="F17" s="22"/>
    </row>
    <row r="18" spans="1:8">
      <c r="A18" s="5"/>
      <c r="B18" s="6"/>
      <c r="C18" s="3" t="s">
        <v>111</v>
      </c>
      <c r="D18" s="36">
        <v>18821971</v>
      </c>
      <c r="E18" s="42"/>
      <c r="F18" s="22"/>
    </row>
    <row r="19" spans="1:8">
      <c r="A19" s="5"/>
      <c r="B19" s="6"/>
      <c r="C19" s="3" t="s">
        <v>24</v>
      </c>
      <c r="D19" s="36">
        <v>9520000</v>
      </c>
      <c r="E19" s="42"/>
      <c r="F19" s="22"/>
    </row>
    <row r="20" spans="1:8">
      <c r="A20" s="5"/>
      <c r="B20" s="6"/>
      <c r="C20" s="3" t="s">
        <v>25</v>
      </c>
      <c r="D20" s="36">
        <v>26681606</v>
      </c>
      <c r="E20" s="42"/>
      <c r="F20" s="22"/>
    </row>
    <row r="21" spans="1:8">
      <c r="A21" s="5"/>
      <c r="B21" s="6"/>
      <c r="C21" s="2" t="s">
        <v>26</v>
      </c>
      <c r="D21" s="35">
        <v>4245158</v>
      </c>
      <c r="E21" s="41"/>
      <c r="F21" s="22"/>
    </row>
    <row r="22" spans="1:8">
      <c r="A22" s="5"/>
      <c r="B22" s="6"/>
      <c r="C22" s="3" t="s">
        <v>27</v>
      </c>
      <c r="D22" s="36">
        <v>1182467</v>
      </c>
      <c r="E22" s="42"/>
      <c r="F22" s="22"/>
    </row>
    <row r="23" spans="1:8">
      <c r="A23" s="5"/>
      <c r="B23" s="6"/>
      <c r="C23" s="2" t="s">
        <v>28</v>
      </c>
      <c r="D23" s="35">
        <v>7311155</v>
      </c>
      <c r="E23" s="41"/>
      <c r="F23" s="22"/>
    </row>
    <row r="24" spans="1:8">
      <c r="A24" s="5"/>
      <c r="B24" s="6"/>
      <c r="C24" s="2" t="s">
        <v>29</v>
      </c>
      <c r="D24" s="35">
        <v>2331633</v>
      </c>
      <c r="E24" s="41"/>
      <c r="F24" s="22"/>
      <c r="H24" s="48"/>
    </row>
    <row r="25" spans="1:8">
      <c r="A25" s="5"/>
      <c r="B25" s="6"/>
      <c r="C25" s="2" t="s">
        <v>30</v>
      </c>
      <c r="D25" s="35">
        <v>381450</v>
      </c>
      <c r="E25" s="41"/>
      <c r="F25" s="22"/>
      <c r="H25" s="48"/>
    </row>
    <row r="26" spans="1:8">
      <c r="A26" s="5"/>
      <c r="B26" s="6"/>
      <c r="C26" s="2" t="s">
        <v>31</v>
      </c>
      <c r="D26" s="35">
        <v>2292221</v>
      </c>
      <c r="E26" s="41"/>
      <c r="F26" s="22"/>
      <c r="H26" s="48"/>
    </row>
    <row r="27" spans="1:8">
      <c r="A27" s="5"/>
      <c r="B27" s="6"/>
      <c r="C27" s="2" t="s">
        <v>32</v>
      </c>
      <c r="D27" s="35">
        <v>7776115</v>
      </c>
      <c r="E27" s="41"/>
      <c r="F27" s="22"/>
      <c r="H27" s="48"/>
    </row>
    <row r="28" spans="1:8">
      <c r="A28" s="5"/>
      <c r="B28" s="6"/>
      <c r="C28" s="2" t="s">
        <v>33</v>
      </c>
      <c r="D28" s="35">
        <v>82859</v>
      </c>
      <c r="E28" s="41"/>
      <c r="F28" s="22"/>
      <c r="H28" s="48"/>
    </row>
    <row r="29" spans="1:8">
      <c r="A29" s="5"/>
      <c r="B29" s="6"/>
      <c r="C29" s="2" t="s">
        <v>34</v>
      </c>
      <c r="D29" s="35">
        <v>436997</v>
      </c>
      <c r="E29" s="41"/>
      <c r="F29" s="22"/>
      <c r="H29" s="48"/>
    </row>
    <row r="30" spans="1:8">
      <c r="A30" s="5"/>
      <c r="B30" s="6"/>
      <c r="C30" s="2" t="s">
        <v>35</v>
      </c>
      <c r="D30" s="35">
        <v>292685</v>
      </c>
      <c r="E30" s="41"/>
      <c r="F30" s="22"/>
      <c r="H30" s="48"/>
    </row>
    <row r="31" spans="1:8">
      <c r="A31" s="5"/>
      <c r="B31" s="6"/>
      <c r="C31" s="2" t="s">
        <v>36</v>
      </c>
      <c r="D31" s="35">
        <v>2932291</v>
      </c>
      <c r="E31" s="41"/>
      <c r="F31" s="22"/>
      <c r="H31" s="48"/>
    </row>
    <row r="32" spans="1:8">
      <c r="A32" s="5"/>
      <c r="B32" s="6"/>
      <c r="C32" s="2" t="s">
        <v>37</v>
      </c>
      <c r="D32" s="35">
        <v>281857</v>
      </c>
      <c r="E32" s="41"/>
      <c r="F32" s="22"/>
      <c r="H32" s="48"/>
    </row>
    <row r="33" spans="1:8">
      <c r="A33" s="5"/>
      <c r="B33" s="6"/>
      <c r="C33" s="2" t="s">
        <v>38</v>
      </c>
      <c r="D33" s="35">
        <v>407318</v>
      </c>
      <c r="E33" s="41"/>
      <c r="F33" s="22"/>
      <c r="H33" s="48"/>
    </row>
    <row r="34" spans="1:8">
      <c r="A34" s="5"/>
      <c r="B34" s="6"/>
      <c r="C34" s="2" t="s">
        <v>39</v>
      </c>
      <c r="D34" s="35">
        <v>4096109</v>
      </c>
      <c r="E34" s="41"/>
      <c r="F34" s="22"/>
      <c r="H34" s="48"/>
    </row>
    <row r="35" spans="1:8">
      <c r="A35" s="5"/>
      <c r="B35" s="6"/>
      <c r="C35" s="2" t="s">
        <v>40</v>
      </c>
      <c r="D35" s="35">
        <v>2592548</v>
      </c>
      <c r="E35" s="41"/>
      <c r="F35" s="22"/>
      <c r="H35" s="48"/>
    </row>
    <row r="36" spans="1:8">
      <c r="A36" s="5"/>
      <c r="B36" s="6"/>
      <c r="C36" s="2" t="s">
        <v>41</v>
      </c>
      <c r="D36" s="35">
        <v>250245</v>
      </c>
      <c r="E36" s="41"/>
      <c r="F36" s="22"/>
      <c r="H36" s="48"/>
    </row>
    <row r="37" spans="1:8">
      <c r="A37" s="5"/>
      <c r="B37" s="6"/>
      <c r="C37" s="2" t="s">
        <v>42</v>
      </c>
      <c r="D37" s="37">
        <v>0</v>
      </c>
      <c r="E37" s="41"/>
      <c r="F37" s="22"/>
      <c r="H37" s="48"/>
    </row>
    <row r="38" spans="1:8">
      <c r="A38" s="5"/>
      <c r="B38" s="6"/>
      <c r="C38" s="2" t="s">
        <v>105</v>
      </c>
      <c r="D38" s="35">
        <v>2413034</v>
      </c>
      <c r="E38" s="41"/>
      <c r="F38" s="22"/>
      <c r="H38" s="48"/>
    </row>
    <row r="39" spans="1:8">
      <c r="A39" s="5"/>
      <c r="B39" s="6"/>
      <c r="C39" s="2" t="s">
        <v>43</v>
      </c>
      <c r="D39" s="35">
        <v>322449</v>
      </c>
      <c r="E39" s="41"/>
      <c r="F39" s="22"/>
      <c r="H39" s="48"/>
    </row>
    <row r="40" spans="1:8">
      <c r="A40" s="5"/>
      <c r="B40" s="6"/>
      <c r="C40" s="2" t="s">
        <v>44</v>
      </c>
      <c r="D40" s="35">
        <v>5645205</v>
      </c>
      <c r="E40" s="41"/>
      <c r="F40" s="22"/>
      <c r="H40" s="48"/>
    </row>
    <row r="41" spans="1:8">
      <c r="A41" s="5"/>
      <c r="B41" s="6"/>
      <c r="C41" s="2" t="s">
        <v>45</v>
      </c>
      <c r="D41" s="35">
        <v>386499</v>
      </c>
      <c r="E41" s="41"/>
      <c r="F41" s="22"/>
      <c r="H41" s="48"/>
    </row>
    <row r="42" spans="1:8">
      <c r="A42" s="5"/>
      <c r="B42" s="6"/>
      <c r="C42" s="2" t="s">
        <v>46</v>
      </c>
      <c r="D42" s="35">
        <v>9521723</v>
      </c>
      <c r="E42" s="41"/>
      <c r="F42" s="22"/>
      <c r="H42" s="48"/>
    </row>
    <row r="43" spans="1:8">
      <c r="A43" s="5"/>
      <c r="B43" s="6"/>
      <c r="C43" s="2" t="s">
        <v>106</v>
      </c>
      <c r="D43" s="35">
        <v>229355</v>
      </c>
      <c r="E43" s="41"/>
      <c r="F43" s="22"/>
      <c r="H43" s="48"/>
    </row>
    <row r="44" spans="1:8">
      <c r="A44" s="5"/>
      <c r="B44" s="6"/>
      <c r="C44" s="2" t="s">
        <v>47</v>
      </c>
      <c r="D44" s="35">
        <v>6608247</v>
      </c>
      <c r="E44" s="41"/>
      <c r="F44" s="22"/>
      <c r="H44" s="48"/>
    </row>
    <row r="45" spans="1:8">
      <c r="A45" s="5"/>
      <c r="B45" s="6"/>
      <c r="C45" s="2" t="s">
        <v>103</v>
      </c>
      <c r="D45" s="35">
        <v>180248</v>
      </c>
      <c r="E45" s="41"/>
      <c r="F45" s="22"/>
      <c r="H45" s="48"/>
    </row>
    <row r="46" spans="1:8">
      <c r="A46" s="5"/>
      <c r="B46" s="6"/>
      <c r="C46" s="2" t="s">
        <v>104</v>
      </c>
      <c r="D46" s="35">
        <v>50664</v>
      </c>
      <c r="E46" s="41"/>
      <c r="F46" s="22"/>
      <c r="H46" s="48"/>
    </row>
    <row r="47" spans="1:8">
      <c r="A47" s="5"/>
      <c r="B47" s="6"/>
      <c r="C47" s="2" t="s">
        <v>109</v>
      </c>
      <c r="D47" s="35">
        <v>0</v>
      </c>
      <c r="E47" s="41"/>
      <c r="F47" s="22"/>
      <c r="H47" s="48"/>
    </row>
    <row r="48" spans="1:8">
      <c r="A48" s="5"/>
      <c r="B48" s="6"/>
      <c r="C48" s="2" t="s">
        <v>49</v>
      </c>
      <c r="D48" s="35">
        <v>0</v>
      </c>
      <c r="E48" s="41"/>
      <c r="F48" s="22"/>
      <c r="H48" s="48"/>
    </row>
    <row r="49" spans="1:8">
      <c r="A49" s="5"/>
      <c r="B49" s="6"/>
      <c r="C49" s="2" t="s">
        <v>50</v>
      </c>
      <c r="D49" s="35">
        <v>9215519</v>
      </c>
      <c r="E49" s="41"/>
      <c r="F49" s="22"/>
      <c r="H49" s="48"/>
    </row>
    <row r="50" spans="1:8">
      <c r="A50" s="5"/>
      <c r="B50" s="6"/>
      <c r="C50" s="2"/>
      <c r="D50" s="35"/>
      <c r="E50" s="41"/>
      <c r="F50" s="22"/>
      <c r="H50" s="48"/>
    </row>
    <row r="51" spans="1:8">
      <c r="A51" s="5"/>
      <c r="B51" s="6"/>
      <c r="C51" s="4" t="s">
        <v>51</v>
      </c>
      <c r="D51" s="50">
        <f>SUM(D14:D49)</f>
        <v>159429326</v>
      </c>
      <c r="E51" s="40"/>
      <c r="F51" s="22"/>
      <c r="H51" s="48"/>
    </row>
    <row r="52" spans="1:8">
      <c r="A52" s="5"/>
      <c r="B52" s="10" t="s">
        <v>108</v>
      </c>
      <c r="C52" s="4"/>
      <c r="D52" s="37"/>
      <c r="E52" s="49">
        <f>D51+D11</f>
        <v>247459979</v>
      </c>
      <c r="F52" s="22"/>
      <c r="H52" s="48"/>
    </row>
    <row r="53" spans="1:8">
      <c r="A53" s="5"/>
      <c r="B53" s="29" t="s">
        <v>87</v>
      </c>
      <c r="C53" s="10" t="s">
        <v>15</v>
      </c>
      <c r="D53" s="33"/>
      <c r="E53" s="40"/>
      <c r="F53" s="22"/>
    </row>
    <row r="54" spans="1:8">
      <c r="A54" s="5"/>
      <c r="B54" s="29"/>
      <c r="C54" s="6" t="s">
        <v>16</v>
      </c>
      <c r="D54" s="33">
        <v>11247835</v>
      </c>
      <c r="E54" s="40"/>
      <c r="F54" s="22"/>
    </row>
    <row r="55" spans="1:8">
      <c r="A55" s="5"/>
      <c r="B55" s="29"/>
      <c r="C55" s="6" t="s">
        <v>100</v>
      </c>
      <c r="D55" s="33">
        <v>636962</v>
      </c>
      <c r="E55" s="40"/>
      <c r="F55" s="22"/>
    </row>
    <row r="56" spans="1:8">
      <c r="A56" s="5"/>
      <c r="B56" s="29"/>
      <c r="C56" s="17" t="s">
        <v>101</v>
      </c>
      <c r="D56" s="33">
        <v>35964</v>
      </c>
      <c r="E56" s="40"/>
      <c r="F56" s="22"/>
    </row>
    <row r="57" spans="1:8">
      <c r="A57" s="5"/>
      <c r="B57" s="29"/>
      <c r="C57" s="17" t="s">
        <v>102</v>
      </c>
      <c r="D57" s="33">
        <v>90090</v>
      </c>
      <c r="E57" s="40"/>
      <c r="F57" s="22"/>
    </row>
    <row r="58" spans="1:8">
      <c r="A58" s="5"/>
      <c r="B58" s="29"/>
      <c r="C58" s="6" t="s">
        <v>17</v>
      </c>
      <c r="D58" s="33">
        <v>1389119</v>
      </c>
      <c r="E58" s="40"/>
      <c r="F58" s="22"/>
    </row>
    <row r="59" spans="1:8">
      <c r="A59" s="5"/>
      <c r="B59" s="29"/>
      <c r="C59" s="6" t="s">
        <v>18</v>
      </c>
      <c r="D59" s="33">
        <v>127583</v>
      </c>
      <c r="E59" s="40"/>
      <c r="F59" s="22"/>
    </row>
    <row r="60" spans="1:8">
      <c r="A60" s="5"/>
      <c r="B60" s="29"/>
      <c r="C60" s="10"/>
      <c r="D60" s="33"/>
      <c r="E60" s="40"/>
      <c r="F60" s="22"/>
    </row>
    <row r="61" spans="1:8">
      <c r="A61" s="5"/>
      <c r="B61" s="29"/>
      <c r="C61" s="10" t="s">
        <v>19</v>
      </c>
      <c r="D61" s="34">
        <f>SUM(D54:D59)</f>
        <v>13527553</v>
      </c>
      <c r="E61" s="40"/>
      <c r="F61" s="22"/>
    </row>
    <row r="62" spans="1:8">
      <c r="A62" s="5"/>
      <c r="B62" s="9"/>
      <c r="C62" s="6"/>
      <c r="D62" s="33"/>
      <c r="E62" s="40"/>
      <c r="F62" s="22"/>
    </row>
    <row r="63" spans="1:8">
      <c r="A63" s="5"/>
      <c r="B63" s="9" t="s">
        <v>93</v>
      </c>
      <c r="C63" s="4" t="s">
        <v>20</v>
      </c>
      <c r="D63" s="33"/>
      <c r="E63" s="40"/>
      <c r="F63" s="22"/>
    </row>
    <row r="64" spans="1:8">
      <c r="A64" s="5"/>
      <c r="B64" s="29"/>
      <c r="C64" s="2" t="s">
        <v>26</v>
      </c>
      <c r="D64" s="33">
        <v>652348</v>
      </c>
      <c r="E64" s="40"/>
      <c r="F64" s="22"/>
    </row>
    <row r="65" spans="1:6">
      <c r="A65" s="5"/>
      <c r="B65" s="29"/>
      <c r="C65" s="3" t="s">
        <v>27</v>
      </c>
      <c r="D65" s="33">
        <v>181708</v>
      </c>
      <c r="E65" s="40"/>
      <c r="F65" s="22"/>
    </row>
    <row r="66" spans="1:6">
      <c r="A66" s="5"/>
      <c r="B66" s="29"/>
      <c r="C66" s="2" t="s">
        <v>28</v>
      </c>
      <c r="D66" s="33">
        <v>1123496</v>
      </c>
      <c r="E66" s="40"/>
      <c r="F66" s="22"/>
    </row>
    <row r="67" spans="1:6">
      <c r="A67" s="5"/>
      <c r="B67" s="29"/>
      <c r="C67" s="2" t="s">
        <v>29</v>
      </c>
      <c r="D67" s="33">
        <v>358299</v>
      </c>
      <c r="E67" s="40"/>
      <c r="F67" s="22"/>
    </row>
    <row r="68" spans="1:6">
      <c r="A68" s="5"/>
      <c r="B68" s="29"/>
      <c r="C68" s="2" t="s">
        <v>30</v>
      </c>
      <c r="D68" s="33">
        <v>58617</v>
      </c>
      <c r="E68" s="40"/>
      <c r="F68" s="22"/>
    </row>
    <row r="69" spans="1:6">
      <c r="A69" s="5"/>
      <c r="B69" s="29"/>
      <c r="C69" s="2" t="s">
        <v>31</v>
      </c>
      <c r="D69" s="33">
        <v>352243</v>
      </c>
      <c r="E69" s="40"/>
      <c r="F69" s="22"/>
    </row>
    <row r="70" spans="1:6">
      <c r="A70" s="5"/>
      <c r="B70" s="29"/>
      <c r="C70" s="2" t="s">
        <v>32</v>
      </c>
      <c r="D70" s="33">
        <v>1194945</v>
      </c>
      <c r="E70" s="40"/>
      <c r="F70" s="22"/>
    </row>
    <row r="71" spans="1:6">
      <c r="A71" s="5"/>
      <c r="B71" s="29"/>
      <c r="C71" s="2" t="s">
        <v>33</v>
      </c>
      <c r="D71" s="33">
        <v>12733</v>
      </c>
      <c r="E71" s="40"/>
      <c r="F71" s="22"/>
    </row>
    <row r="72" spans="1:6">
      <c r="A72" s="5"/>
      <c r="B72" s="29"/>
      <c r="C72" s="2" t="s">
        <v>34</v>
      </c>
      <c r="D72" s="33">
        <v>67153</v>
      </c>
      <c r="E72" s="40"/>
      <c r="F72" s="22"/>
    </row>
    <row r="73" spans="1:6">
      <c r="A73" s="5"/>
      <c r="B73" s="29"/>
      <c r="C73" s="2" t="s">
        <v>35</v>
      </c>
      <c r="D73" s="33">
        <v>44977</v>
      </c>
      <c r="E73" s="40"/>
      <c r="F73" s="22"/>
    </row>
    <row r="74" spans="1:6">
      <c r="A74" s="5"/>
      <c r="B74" s="29"/>
      <c r="C74" s="2" t="s">
        <v>36</v>
      </c>
      <c r="D74" s="33">
        <v>450601</v>
      </c>
      <c r="E74" s="40"/>
      <c r="F74" s="22"/>
    </row>
    <row r="75" spans="1:6">
      <c r="A75" s="5"/>
      <c r="B75" s="29"/>
      <c r="C75" s="2" t="s">
        <v>37</v>
      </c>
      <c r="D75" s="33">
        <v>43313</v>
      </c>
      <c r="E75" s="40"/>
      <c r="F75" s="22"/>
    </row>
    <row r="76" spans="1:6">
      <c r="A76" s="5"/>
      <c r="B76" s="29"/>
      <c r="C76" s="2" t="s">
        <v>38</v>
      </c>
      <c r="D76" s="33">
        <v>62592</v>
      </c>
      <c r="E76" s="40"/>
      <c r="F76" s="22"/>
    </row>
    <row r="77" spans="1:6">
      <c r="A77" s="5"/>
      <c r="B77" s="29"/>
      <c r="C77" s="2" t="s">
        <v>39</v>
      </c>
      <c r="D77" s="33">
        <v>629444</v>
      </c>
      <c r="E77" s="40"/>
      <c r="F77" s="22"/>
    </row>
    <row r="78" spans="1:6">
      <c r="A78" s="5"/>
      <c r="B78" s="29"/>
      <c r="C78" s="2" t="s">
        <v>40</v>
      </c>
      <c r="D78" s="33">
        <v>398393</v>
      </c>
      <c r="E78" s="40"/>
      <c r="F78" s="22"/>
    </row>
    <row r="79" spans="1:6">
      <c r="A79" s="5"/>
      <c r="B79" s="29"/>
      <c r="C79" s="2" t="s">
        <v>41</v>
      </c>
      <c r="D79" s="33">
        <v>38455</v>
      </c>
      <c r="E79" s="40"/>
      <c r="F79" s="22"/>
    </row>
    <row r="80" spans="1:6">
      <c r="A80" s="5"/>
      <c r="B80" s="29"/>
      <c r="C80" s="2" t="s">
        <v>42</v>
      </c>
      <c r="D80" s="33">
        <v>0</v>
      </c>
      <c r="E80" s="40"/>
      <c r="F80" s="22"/>
    </row>
    <row r="81" spans="1:6">
      <c r="A81" s="5"/>
      <c r="B81" s="29"/>
      <c r="C81" s="2" t="s">
        <v>105</v>
      </c>
      <c r="D81" s="33">
        <v>370808</v>
      </c>
      <c r="E81" s="40"/>
      <c r="F81" s="22"/>
    </row>
    <row r="82" spans="1:6">
      <c r="A82" s="5"/>
      <c r="B82" s="29"/>
      <c r="C82" s="2" t="s">
        <v>43</v>
      </c>
      <c r="D82" s="33">
        <v>49550</v>
      </c>
      <c r="E82" s="40"/>
      <c r="F82" s="22"/>
    </row>
    <row r="83" spans="1:6">
      <c r="A83" s="5"/>
      <c r="B83" s="29"/>
      <c r="C83" s="2" t="s">
        <v>44</v>
      </c>
      <c r="D83" s="33">
        <v>867491</v>
      </c>
      <c r="E83" s="40"/>
      <c r="F83" s="22"/>
    </row>
    <row r="84" spans="1:6">
      <c r="A84" s="5"/>
      <c r="B84" s="29"/>
      <c r="C84" s="2" t="s">
        <v>45</v>
      </c>
      <c r="D84" s="33">
        <v>59393</v>
      </c>
      <c r="E84" s="40"/>
      <c r="F84" s="22"/>
    </row>
    <row r="85" spans="1:6">
      <c r="A85" s="5"/>
      <c r="B85" s="29"/>
      <c r="C85" s="2" t="s">
        <v>46</v>
      </c>
      <c r="D85" s="33">
        <v>1463190</v>
      </c>
      <c r="E85" s="40"/>
      <c r="F85" s="22"/>
    </row>
    <row r="86" spans="1:6">
      <c r="A86" s="5"/>
      <c r="B86" s="29"/>
      <c r="C86" s="2" t="s">
        <v>106</v>
      </c>
      <c r="D86" s="33">
        <v>35245</v>
      </c>
      <c r="E86" s="40"/>
      <c r="F86" s="22"/>
    </row>
    <row r="87" spans="1:6">
      <c r="A87" s="5"/>
      <c r="B87" s="29"/>
      <c r="C87" s="2" t="s">
        <v>47</v>
      </c>
      <c r="D87" s="33">
        <v>1015480</v>
      </c>
      <c r="E87" s="40"/>
      <c r="F87" s="22"/>
    </row>
    <row r="88" spans="1:6">
      <c r="A88" s="5"/>
      <c r="B88" s="29"/>
      <c r="C88" s="2" t="s">
        <v>103</v>
      </c>
      <c r="D88" s="33">
        <v>27699</v>
      </c>
      <c r="E88" s="40"/>
      <c r="F88" s="22"/>
    </row>
    <row r="89" spans="1:6">
      <c r="A89" s="5"/>
      <c r="B89" s="29"/>
      <c r="C89" s="2" t="s">
        <v>104</v>
      </c>
      <c r="D89" s="33">
        <v>7786</v>
      </c>
      <c r="E89" s="40"/>
      <c r="F89" s="22"/>
    </row>
    <row r="90" spans="1:6">
      <c r="A90" s="5"/>
      <c r="B90" s="29"/>
      <c r="C90" s="2" t="s">
        <v>48</v>
      </c>
      <c r="D90" s="33">
        <v>0</v>
      </c>
      <c r="E90" s="40"/>
      <c r="F90" s="22"/>
    </row>
    <row r="91" spans="1:6">
      <c r="A91" s="5"/>
      <c r="B91" s="29"/>
      <c r="C91" s="2" t="s">
        <v>49</v>
      </c>
      <c r="D91" s="33">
        <v>0</v>
      </c>
      <c r="E91" s="40"/>
      <c r="F91" s="22"/>
    </row>
    <row r="92" spans="1:6">
      <c r="A92" s="5"/>
      <c r="B92" s="29"/>
      <c r="C92" s="2" t="s">
        <v>50</v>
      </c>
      <c r="D92" s="33">
        <v>1416137</v>
      </c>
      <c r="E92" s="40"/>
      <c r="F92" s="22"/>
    </row>
    <row r="93" spans="1:6">
      <c r="A93" s="5"/>
      <c r="B93" s="29"/>
      <c r="C93" s="2"/>
      <c r="D93" s="33"/>
      <c r="E93" s="40"/>
      <c r="F93" s="22"/>
    </row>
    <row r="94" spans="1:6">
      <c r="A94" s="5"/>
      <c r="B94" s="29"/>
      <c r="C94" s="4" t="s">
        <v>51</v>
      </c>
      <c r="D94" s="50">
        <f>SUM(D64:D92)</f>
        <v>10982096</v>
      </c>
      <c r="E94" s="40"/>
      <c r="F94" s="22"/>
    </row>
    <row r="95" spans="1:6">
      <c r="A95" s="5"/>
      <c r="B95" s="10" t="s">
        <v>107</v>
      </c>
      <c r="C95" s="6"/>
      <c r="D95" s="33"/>
      <c r="E95" s="43">
        <f>D94+D61</f>
        <v>24509649</v>
      </c>
      <c r="F95" s="22"/>
    </row>
    <row r="96" spans="1:6">
      <c r="A96" s="8" t="s">
        <v>53</v>
      </c>
      <c r="B96" s="6"/>
      <c r="C96" s="6"/>
      <c r="D96" s="28"/>
      <c r="E96" s="40"/>
      <c r="F96" s="54">
        <f>E95+E52</f>
        <v>271969628</v>
      </c>
    </row>
    <row r="97" spans="1:7">
      <c r="A97" s="5"/>
      <c r="B97" s="6" t="s">
        <v>54</v>
      </c>
      <c r="C97" s="6"/>
      <c r="D97" s="28"/>
      <c r="E97" s="40"/>
      <c r="F97" s="54">
        <f>決算書収入の部!F55-決算書支出の部!F96</f>
        <v>-9566004</v>
      </c>
    </row>
    <row r="98" spans="1:7">
      <c r="A98" s="53" t="s">
        <v>55</v>
      </c>
      <c r="B98" s="19"/>
      <c r="C98" s="19"/>
      <c r="D98" s="31"/>
      <c r="E98" s="23"/>
      <c r="F98" s="24"/>
    </row>
    <row r="99" spans="1:7">
      <c r="A99" s="5"/>
      <c r="B99" s="6" t="s">
        <v>56</v>
      </c>
      <c r="C99" s="6"/>
      <c r="D99" s="33">
        <v>277454</v>
      </c>
      <c r="E99" s="21"/>
      <c r="F99" s="22"/>
    </row>
    <row r="100" spans="1:7">
      <c r="A100" s="5"/>
      <c r="B100" s="6" t="s">
        <v>57</v>
      </c>
      <c r="C100" s="6"/>
      <c r="D100" s="44">
        <v>236336</v>
      </c>
      <c r="E100" s="46"/>
      <c r="F100" s="22"/>
    </row>
    <row r="101" spans="1:7">
      <c r="A101" s="8" t="s">
        <v>58</v>
      </c>
      <c r="B101" s="6"/>
      <c r="C101" s="6"/>
      <c r="D101" s="33"/>
      <c r="E101" s="21"/>
      <c r="F101" s="54">
        <f>SUM(D99:D100)</f>
        <v>513790</v>
      </c>
    </row>
    <row r="102" spans="1:7">
      <c r="A102" s="5"/>
      <c r="B102" s="6"/>
      <c r="C102" s="6"/>
      <c r="D102" s="33"/>
      <c r="E102" s="21"/>
      <c r="F102" s="22"/>
    </row>
    <row r="103" spans="1:7">
      <c r="A103" s="18"/>
      <c r="B103" s="19" t="s">
        <v>59</v>
      </c>
      <c r="C103" s="19"/>
      <c r="D103" s="31"/>
      <c r="E103" s="31"/>
      <c r="F103" s="54">
        <f>F97-F101</f>
        <v>-10079794</v>
      </c>
    </row>
    <row r="104" spans="1:7">
      <c r="A104" s="5"/>
      <c r="B104" s="6"/>
      <c r="C104" s="6"/>
      <c r="D104" s="33"/>
      <c r="E104" s="33"/>
      <c r="F104" s="25"/>
    </row>
    <row r="105" spans="1:7">
      <c r="A105" s="5"/>
      <c r="B105" s="6" t="s">
        <v>60</v>
      </c>
      <c r="C105" s="6"/>
      <c r="D105" s="33"/>
      <c r="E105" s="33"/>
      <c r="F105" s="54">
        <v>3959800</v>
      </c>
    </row>
    <row r="106" spans="1:7">
      <c r="A106" s="5"/>
      <c r="B106" s="6" t="s">
        <v>61</v>
      </c>
      <c r="C106" s="6"/>
      <c r="D106" s="33"/>
      <c r="E106" s="33"/>
      <c r="F106" s="54">
        <f>F103-F105</f>
        <v>-14039594</v>
      </c>
    </row>
    <row r="107" spans="1:7">
      <c r="A107" s="5"/>
      <c r="B107" s="6" t="s">
        <v>62</v>
      </c>
      <c r="C107" s="6"/>
      <c r="D107" s="33"/>
      <c r="E107" s="33"/>
      <c r="F107" s="54">
        <v>6295278</v>
      </c>
      <c r="G107" s="20"/>
    </row>
    <row r="108" spans="1:7" ht="14.25" thickBot="1">
      <c r="A108" s="12"/>
      <c r="B108" s="13" t="s">
        <v>63</v>
      </c>
      <c r="C108" s="13"/>
      <c r="D108" s="45"/>
      <c r="E108" s="45"/>
      <c r="F108" s="55">
        <f>F106+F107</f>
        <v>-7744316</v>
      </c>
    </row>
    <row r="113" spans="1:1">
      <c r="A113" s="17"/>
    </row>
  </sheetData>
  <mergeCells count="2">
    <mergeCell ref="A1:C1"/>
    <mergeCell ref="D1:F1"/>
  </mergeCells>
  <phoneticPr fontId="1"/>
  <pageMargins left="0.23622047244094491" right="0.23622047244094491" top="0.23622047244094491" bottom="0.19685039370078741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決算書収入の部</vt:lpstr>
      <vt:lpstr>決算書支出の部</vt:lpstr>
      <vt:lpstr>Sheet2</vt:lpstr>
      <vt:lpstr>Sheet3</vt:lpstr>
      <vt:lpstr>決算書支出の部!Print_Area</vt:lpstr>
      <vt:lpstr>決算書収入の部!Print_Area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2014-05-28T08:06:03Z</dcterms:modified>
</cp:coreProperties>
</file>